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<sst xmlns="http://schemas.openxmlformats.org/spreadsheetml/2006/main" count="81" uniqueCount="79">
  <si>
    <t xml:space="preserve">Employee Turnover Cost Calculator</t>
  </si>
  <si>
    <t xml:space="preserve">How much does losing one employee really cost your organisation?</t>
  </si>
  <si>
    <t xml:space="preserve">How to use: replace the example figures in the yellow cells (blue text) with your own. Everything else calculates automatically.</t>
  </si>
  <si>
    <t xml:space="preserve">Example figures: a salesperson earning TSh 1,200,000/month (the Mrs Neema example from the e-book).</t>
  </si>
  <si>
    <t xml:space="preserve">A. BASIC DETAILS</t>
  </si>
  <si>
    <t xml:space="preserve">A1</t>
  </si>
  <si>
    <t xml:space="preserve">Job title / position</t>
  </si>
  <si>
    <t xml:space="preserve">Senior salesperson</t>
  </si>
  <si>
    <t xml:space="preserve">Free text</t>
  </si>
  <si>
    <t xml:space="preserve">A2</t>
  </si>
  <si>
    <t xml:space="preserve">Monthly salary (TSh)</t>
  </si>
  <si>
    <t xml:space="preserve">Gross monthly pay</t>
  </si>
  <si>
    <t xml:space="preserve">A3</t>
  </si>
  <si>
    <t xml:space="preserve">Annual salary (TSh)</t>
  </si>
  <si>
    <t xml:space="preserve">Calculated: monthly × 12</t>
  </si>
  <si>
    <t xml:space="preserve">A4</t>
  </si>
  <si>
    <t xml:space="preserve">Months the position was empty</t>
  </si>
  <si>
    <t xml:space="preserve">From resignation to replacement start</t>
  </si>
  <si>
    <t xml:space="preserve">B. VISIBLE COSTS</t>
  </si>
  <si>
    <t xml:space="preserve">Amount (TSh)</t>
  </si>
  <si>
    <t xml:space="preserve">How to estimate</t>
  </si>
  <si>
    <t xml:space="preserve">B1</t>
  </si>
  <si>
    <t xml:space="preserve">Finding a replacement</t>
  </si>
  <si>
    <t xml:space="preserve">Adverts, agency fees, printing</t>
  </si>
  <si>
    <t xml:space="preserve">B2</t>
  </si>
  <si>
    <t xml:space="preserve">Interview time</t>
  </si>
  <si>
    <t xml:space="preserve">Interviewers' hours × hourly value of each</t>
  </si>
  <si>
    <t xml:space="preserve">B3</t>
  </si>
  <si>
    <t xml:space="preserve">Training and equipment</t>
  </si>
  <si>
    <t xml:space="preserve">Initial training, uniform, equipment, computer, ID</t>
  </si>
  <si>
    <t xml:space="preserve">B4</t>
  </si>
  <si>
    <t xml:space="preserve">Final payments to the leaver</t>
  </si>
  <si>
    <t xml:space="preserve">e.g. unused leave, per contract (enter 0 if none)</t>
  </si>
  <si>
    <t xml:space="preserve">Total visible costs (B)</t>
  </si>
  <si>
    <t xml:space="preserve">C. HIDDEN COSTS</t>
  </si>
  <si>
    <t xml:space="preserve">C1</t>
  </si>
  <si>
    <t xml:space="preserve">Lost output while the position was empty, per month (TSh)</t>
  </si>
  <si>
    <t xml:space="preserve">Lost sales/service + overtime paid to colleagues, per month</t>
  </si>
  <si>
    <t xml:space="preserve">Empty position total</t>
  </si>
  <si>
    <t xml:space="preserve">Calculated: per month × months empty (A4)</t>
  </si>
  <si>
    <t xml:space="preserve">C2</t>
  </si>
  <si>
    <t xml:space="preserve">Months for the new hire to reach full productivity</t>
  </si>
  <si>
    <t xml:space="preserve">Typical learning period</t>
  </si>
  <si>
    <t xml:space="preserve">C3</t>
  </si>
  <si>
    <t xml:space="preserve">New hire's average productivity during that period</t>
  </si>
  <si>
    <t xml:space="preserve">e.g. 50% = half as productive</t>
  </si>
  <si>
    <t xml:space="preserve">Learning-period cost</t>
  </si>
  <si>
    <t xml:space="preserve">Calculated: salary × months × (100% − productivity)</t>
  </si>
  <si>
    <t xml:space="preserve">C4</t>
  </si>
  <si>
    <t xml:space="preserve">Supervisor / coaching time</t>
  </si>
  <si>
    <t xml:space="preserve">Supervisor's coaching hours × hourly value</t>
  </si>
  <si>
    <t xml:space="preserve">C5</t>
  </si>
  <si>
    <t xml:space="preserve">Lost customers and opportunities</t>
  </si>
  <si>
    <t xml:space="preserve">Profit from customers or tenders lost because of this departure</t>
  </si>
  <si>
    <t xml:space="preserve">C6</t>
  </si>
  <si>
    <t xml:space="preserve">Early mistakes by the new hire</t>
  </si>
  <si>
    <t xml:space="preserve">Damaged goods, rework (enter 0 if none)</t>
  </si>
  <si>
    <t xml:space="preserve">Total hidden costs (C)</t>
  </si>
  <si>
    <t xml:space="preserve">D. SUMMARY</t>
  </si>
  <si>
    <t xml:space="preserve">TOTAL COST OF THIS DEPARTURE (B + C)</t>
  </si>
  <si>
    <t xml:space="preserve">Cost as % of annual salary</t>
  </si>
  <si>
    <t xml:space="preserve">Gallup estimates replacement costs at 50%–200% of annual salary</t>
  </si>
  <si>
    <t xml:space="preserve">Share of the cost that was hidden</t>
  </si>
  <si>
    <t xml:space="preserve">The part that never appears on a receipt</t>
  </si>
  <si>
    <t xml:space="preserve">E. THE YEARLY PICTURE</t>
  </si>
  <si>
    <t xml:space="preserve">E1</t>
  </si>
  <si>
    <t xml:space="preserve">Voluntary departures last year</t>
  </si>
  <si>
    <t xml:space="preserve">Number of people who resigned</t>
  </si>
  <si>
    <t xml:space="preserve">E2</t>
  </si>
  <si>
    <t xml:space="preserve">Average cost per departure (TSh)</t>
  </si>
  <si>
    <t xml:space="preserve">Defaults to the cost above; overwrite with your own average</t>
  </si>
  <si>
    <t xml:space="preserve">Estimated yearly cost of turnover</t>
  </si>
  <si>
    <t xml:space="preserve">Saving if you prevented half of these departures</t>
  </si>
  <si>
    <t xml:space="preserve">Gallup: over half of voluntary leavers say it was preventable</t>
  </si>
  <si>
    <t xml:space="preserve">Source for benchmarks: Gallup, "This Fixable Problem Costs U.S. Businesses $1 Trillion" (gallup.com/workplace).</t>
  </si>
  <si>
    <t xml:space="preserve">Want the full system? 15 strategies + 13 ready-to-use tools:</t>
  </si>
  <si>
    <t xml:space="preserve">Good Employees Don't Leave for Nothing (e-book) by Juma Killaghai</t>
  </si>
  <si>
    <t xml:space="preserve">https://payhip.com/b/TXqP6</t>
  </si>
  <si>
    <t xml:space="preserve">Team licences and in-house workshops: +255 754 281 131 · wellbizsolutions.co.site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</si>
</sst>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"/>
    <numFmt numFmtId="167" formatCode="0.0"/>
    <numFmt numFmtId="168" formatCode="0%"/>
    <numFmt numFmtId="169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5C4A"/>
      <name val="Arial"/>
      <family val="0"/>
      <charset val="1"/>
    </font>
    <font>
      <i val="true"/>
      <sz val="10"/>
      <color rgb="FF5B6663"/>
      <name val="Arial"/>
      <family val="0"/>
      <charset val="1"/>
    </font>
    <font>
      <sz val="9"/>
      <color rgb="FF5B6663"/>
      <name val="Arial"/>
      <family val="0"/>
      <charset val="1"/>
    </font>
    <font>
      <i val="true"/>
      <sz val="9"/>
      <color rgb="FF5B66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1F5C4A"/>
      <name val="Arial"/>
      <family val="0"/>
      <charset val="1"/>
    </font>
    <font>
      <b val="true"/>
      <sz val="12"/>
      <color rgb="FF1F5C4A"/>
      <name val="Arial"/>
      <family val="0"/>
      <charset val="1"/>
    </font>
    <font>
      <i val="true"/>
      <sz val="8"/>
      <color rgb="FF5B6663"/>
      <name val="Arial"/>
      <family val="0"/>
      <charset val="1"/>
    </font>
    <font>
      <b val="true"/>
      <sz val="10"/>
      <color rgb="FF1F5C4A"/>
      <name val="Arial"/>
      <family val="0"/>
      <charset val="1"/>
    </font>
    <font>
      <u val="single"/>
      <sz val="10"/>
      <color rgb="FF0563C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5C4A"/>
        <bgColor rgb="FF5B6663"/>
      </patternFill>
    </fill>
    <fill>
      <patternFill patternType="solid">
        <fgColor rgb="FFFFF4D6"/>
        <bgColor rgb="FFE9F2EF"/>
      </patternFill>
    </fill>
    <fill>
      <patternFill patternType="solid">
        <fgColor rgb="FFE9F2EF"/>
        <bgColor rgb="FFFFF4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0"/>
      </left>
      <right style="thin">
        <color rgb="FFC8D3D0"/>
      </right>
      <top style="thin">
        <color rgb="FFC8D3D0"/>
      </top>
      <bottom style="thin">
        <color rgb="FFC8D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14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8D3D0"/>
      <rgbColor rgb="FF808080"/>
      <rgbColor rgb="FF9999FF"/>
      <rgbColor rgb="FF993366"/>
      <rgbColor rgb="FFFFF4D6"/>
      <rgbColor rgb="FFE9F2E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63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5C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ayhip.com/b/TXqP6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20"/>
    <col collapsed="false" customWidth="true" hidden="false" outlineLevel="0" max="4" min="4" style="0" width="58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  <c r="C3" s="3"/>
      <c r="D3" s="3"/>
    </row>
    <row r="4" customFormat="false" ht="15" hidden="false" customHeight="false" outlineLevel="0" collapsed="false">
      <c r="B4" s="4" t="s">
        <v>3</v>
      </c>
      <c r="C4" s="4"/>
      <c r="D4" s="4"/>
    </row>
    <row r="6" customFormat="false" ht="15" hidden="false" customHeight="false" outlineLevel="0" collapsed="false">
      <c r="B6" s="5" t="s">
        <v>4</v>
      </c>
      <c r="C6" s="6"/>
      <c r="D6" s="6"/>
    </row>
    <row r="7" customFormat="false" ht="25.5" hidden="false" customHeight="true" outlineLevel="0" collapsed="false">
      <c r="A7" s="7" t="s">
        <v>5</v>
      </c>
      <c r="B7" s="8" t="s">
        <v>6</v>
      </c>
      <c r="C7" s="9" t="s">
        <v>7</v>
      </c>
      <c r="D7" s="10" t="s">
        <v>8</v>
      </c>
    </row>
    <row r="8" customFormat="false" ht="25.5" hidden="false" customHeight="true" outlineLevel="0" collapsed="false">
      <c r="A8" s="7" t="s">
        <v>9</v>
      </c>
      <c r="B8" s="8" t="s">
        <v>10</v>
      </c>
      <c r="C8" s="11" t="n">
        <v>1200000</v>
      </c>
      <c r="D8" s="10" t="s">
        <v>11</v>
      </c>
    </row>
    <row r="9" customFormat="false" ht="25.5" hidden="false" customHeight="true" outlineLevel="0" collapsed="false">
      <c r="A9" s="7" t="s">
        <v>12</v>
      </c>
      <c r="B9" s="8" t="s">
        <v>13</v>
      </c>
      <c r="C9" s="12" t="n">
        <f aca="false">C8*12</f>
        <v>14400000</v>
      </c>
      <c r="D9" s="10" t="s">
        <v>14</v>
      </c>
    </row>
    <row r="10" customFormat="false" ht="25.5" hidden="false" customHeight="true" outlineLevel="0" collapsed="false">
      <c r="A10" s="7" t="s">
        <v>15</v>
      </c>
      <c r="B10" s="8" t="s">
        <v>16</v>
      </c>
      <c r="C10" s="13" t="n">
        <v>2</v>
      </c>
      <c r="D10" s="10" t="s">
        <v>17</v>
      </c>
    </row>
    <row r="11" customFormat="false" ht="25.5" hidden="false" customHeight="true" outlineLevel="0" collapsed="false"/>
    <row r="12" customFormat="false" ht="25.5" hidden="false" customHeight="true" outlineLevel="0" collapsed="false">
      <c r="B12" s="5" t="s">
        <v>18</v>
      </c>
      <c r="C12" s="14" t="s">
        <v>19</v>
      </c>
      <c r="D12" s="14" t="s">
        <v>20</v>
      </c>
    </row>
    <row r="13" customFormat="false" ht="25.5" hidden="false" customHeight="true" outlineLevel="0" collapsed="false">
      <c r="A13" s="7" t="s">
        <v>21</v>
      </c>
      <c r="B13" s="8" t="s">
        <v>22</v>
      </c>
      <c r="C13" s="11" t="n">
        <v>300000</v>
      </c>
      <c r="D13" s="10" t="s">
        <v>23</v>
      </c>
    </row>
    <row r="14" customFormat="false" ht="25.5" hidden="false" customHeight="true" outlineLevel="0" collapsed="false">
      <c r="A14" s="7" t="s">
        <v>24</v>
      </c>
      <c r="B14" s="8" t="s">
        <v>25</v>
      </c>
      <c r="C14" s="11" t="n">
        <v>400000</v>
      </c>
      <c r="D14" s="10" t="s">
        <v>26</v>
      </c>
    </row>
    <row r="15" customFormat="false" ht="25.5" hidden="false" customHeight="true" outlineLevel="0" collapsed="false">
      <c r="A15" s="7" t="s">
        <v>27</v>
      </c>
      <c r="B15" s="8" t="s">
        <v>28</v>
      </c>
      <c r="C15" s="11" t="n">
        <v>500000</v>
      </c>
      <c r="D15" s="10" t="s">
        <v>29</v>
      </c>
    </row>
    <row r="16" customFormat="false" ht="25.5" hidden="false" customHeight="true" outlineLevel="0" collapsed="false">
      <c r="A16" s="7" t="s">
        <v>30</v>
      </c>
      <c r="B16" s="8" t="s">
        <v>31</v>
      </c>
      <c r="C16" s="11" t="n">
        <v>0</v>
      </c>
      <c r="D16" s="10" t="s">
        <v>32</v>
      </c>
    </row>
    <row r="17" customFormat="false" ht="25.5" hidden="false" customHeight="true" outlineLevel="0" collapsed="false">
      <c r="A17" s="7"/>
      <c r="B17" s="15" t="s">
        <v>33</v>
      </c>
      <c r="C17" s="16" t="n">
        <f aca="false">SUM(C13:C16)</f>
        <v>1200000</v>
      </c>
      <c r="D17" s="17"/>
    </row>
    <row r="18" customFormat="false" ht="25.5" hidden="false" customHeight="true" outlineLevel="0" collapsed="false"/>
    <row r="19" customFormat="false" ht="25.5" hidden="false" customHeight="true" outlineLevel="0" collapsed="false">
      <c r="B19" s="5" t="s">
        <v>34</v>
      </c>
      <c r="C19" s="14" t="s">
        <v>19</v>
      </c>
      <c r="D19" s="14" t="s">
        <v>20</v>
      </c>
    </row>
    <row r="20" customFormat="false" ht="25.5" hidden="false" customHeight="true" outlineLevel="0" collapsed="false">
      <c r="A20" s="7" t="s">
        <v>35</v>
      </c>
      <c r="B20" s="8" t="s">
        <v>36</v>
      </c>
      <c r="C20" s="11" t="n">
        <v>1200000</v>
      </c>
      <c r="D20" s="10" t="s">
        <v>37</v>
      </c>
    </row>
    <row r="21" customFormat="false" ht="25.5" hidden="false" customHeight="true" outlineLevel="0" collapsed="false">
      <c r="A21" s="7"/>
      <c r="B21" s="8" t="s">
        <v>38</v>
      </c>
      <c r="C21" s="12" t="n">
        <f aca="false">C20*C10</f>
        <v>2400000</v>
      </c>
      <c r="D21" s="10" t="s">
        <v>39</v>
      </c>
    </row>
    <row r="22" customFormat="false" ht="25.5" hidden="false" customHeight="true" outlineLevel="0" collapsed="false">
      <c r="A22" s="7" t="s">
        <v>40</v>
      </c>
      <c r="B22" s="8" t="s">
        <v>41</v>
      </c>
      <c r="C22" s="13" t="n">
        <v>3</v>
      </c>
      <c r="D22" s="10" t="s">
        <v>42</v>
      </c>
    </row>
    <row r="23" customFormat="false" ht="25.5" hidden="false" customHeight="true" outlineLevel="0" collapsed="false">
      <c r="A23" s="7" t="s">
        <v>43</v>
      </c>
      <c r="B23" s="8" t="s">
        <v>44</v>
      </c>
      <c r="C23" s="18" t="n">
        <v>0.5</v>
      </c>
      <c r="D23" s="10" t="s">
        <v>45</v>
      </c>
    </row>
    <row r="24" customFormat="false" ht="25.5" hidden="false" customHeight="true" outlineLevel="0" collapsed="false">
      <c r="A24" s="7"/>
      <c r="B24" s="8" t="s">
        <v>46</v>
      </c>
      <c r="C24" s="12" t="n">
        <f aca="false">C8*C22*(1-C23)</f>
        <v>1800000</v>
      </c>
      <c r="D24" s="10" t="s">
        <v>47</v>
      </c>
    </row>
    <row r="25" customFormat="false" ht="25.5" hidden="false" customHeight="true" outlineLevel="0" collapsed="false">
      <c r="A25" s="7" t="s">
        <v>48</v>
      </c>
      <c r="B25" s="8" t="s">
        <v>49</v>
      </c>
      <c r="C25" s="11" t="n">
        <v>600000</v>
      </c>
      <c r="D25" s="10" t="s">
        <v>50</v>
      </c>
    </row>
    <row r="26" customFormat="false" ht="25.5" hidden="false" customHeight="true" outlineLevel="0" collapsed="false">
      <c r="A26" s="7" t="s">
        <v>51</v>
      </c>
      <c r="B26" s="8" t="s">
        <v>52</v>
      </c>
      <c r="C26" s="11" t="n">
        <v>1500000</v>
      </c>
      <c r="D26" s="10" t="s">
        <v>53</v>
      </c>
    </row>
    <row r="27" customFormat="false" ht="25.5" hidden="false" customHeight="true" outlineLevel="0" collapsed="false">
      <c r="A27" s="7" t="s">
        <v>54</v>
      </c>
      <c r="B27" s="8" t="s">
        <v>55</v>
      </c>
      <c r="C27" s="11" t="n">
        <v>0</v>
      </c>
      <c r="D27" s="10" t="s">
        <v>56</v>
      </c>
    </row>
    <row r="28" customFormat="false" ht="25.5" hidden="false" customHeight="true" outlineLevel="0" collapsed="false">
      <c r="A28" s="7"/>
      <c r="B28" s="15" t="s">
        <v>57</v>
      </c>
      <c r="C28" s="16" t="n">
        <f aca="false">C21+C24+C25+C26+C27</f>
        <v>6300000</v>
      </c>
      <c r="D28" s="17"/>
    </row>
    <row r="29" customFormat="false" ht="25.5" hidden="false" customHeight="true" outlineLevel="0" collapsed="false"/>
    <row r="30" customFormat="false" ht="25.5" hidden="false" customHeight="true" outlineLevel="0" collapsed="false">
      <c r="B30" s="5" t="s">
        <v>58</v>
      </c>
      <c r="C30" s="6"/>
      <c r="D30" s="6"/>
    </row>
    <row r="31" customFormat="false" ht="25.5" hidden="false" customHeight="true" outlineLevel="0" collapsed="false">
      <c r="A31" s="7"/>
      <c r="B31" s="19" t="s">
        <v>59</v>
      </c>
      <c r="C31" s="20" t="n">
        <f aca="false">C17+C28</f>
        <v>7500000</v>
      </c>
      <c r="D31" s="17"/>
    </row>
    <row r="32" customFormat="false" ht="25.5" hidden="false" customHeight="true" outlineLevel="0" collapsed="false">
      <c r="A32" s="7"/>
      <c r="B32" s="8" t="s">
        <v>60</v>
      </c>
      <c r="C32" s="21" t="n">
        <f aca="false">IF(C9&gt;0,C31/C9,0)</f>
        <v>0.520833333333333</v>
      </c>
      <c r="D32" s="10" t="s">
        <v>61</v>
      </c>
    </row>
    <row r="33" customFormat="false" ht="25.5" hidden="false" customHeight="true" outlineLevel="0" collapsed="false">
      <c r="A33" s="7"/>
      <c r="B33" s="8" t="s">
        <v>62</v>
      </c>
      <c r="C33" s="21" t="n">
        <f aca="false">IF(C31&gt;0,C28/C31,0)</f>
        <v>0.84</v>
      </c>
      <c r="D33" s="10" t="s">
        <v>63</v>
      </c>
    </row>
    <row r="34" customFormat="false" ht="25.5" hidden="false" customHeight="true" outlineLevel="0" collapsed="false"/>
    <row r="35" customFormat="false" ht="25.5" hidden="false" customHeight="true" outlineLevel="0" collapsed="false">
      <c r="B35" s="5" t="s">
        <v>64</v>
      </c>
      <c r="C35" s="6"/>
      <c r="D35" s="6"/>
    </row>
    <row r="36" customFormat="false" ht="25.5" hidden="false" customHeight="true" outlineLevel="0" collapsed="false">
      <c r="A36" s="7" t="s">
        <v>65</v>
      </c>
      <c r="B36" s="8" t="s">
        <v>66</v>
      </c>
      <c r="C36" s="22" t="n">
        <v>4</v>
      </c>
      <c r="D36" s="10" t="s">
        <v>67</v>
      </c>
    </row>
    <row r="37" customFormat="false" ht="25.5" hidden="false" customHeight="true" outlineLevel="0" collapsed="false">
      <c r="A37" s="7" t="s">
        <v>68</v>
      </c>
      <c r="B37" s="8" t="s">
        <v>69</v>
      </c>
      <c r="C37" s="11" t="n">
        <f aca="false">C31</f>
        <v>7500000</v>
      </c>
      <c r="D37" s="10" t="s">
        <v>70</v>
      </c>
    </row>
    <row r="38" customFormat="false" ht="25.5" hidden="false" customHeight="true" outlineLevel="0" collapsed="false">
      <c r="A38" s="7"/>
      <c r="B38" s="15" t="s">
        <v>71</v>
      </c>
      <c r="C38" s="16" t="n">
        <f aca="false">C36*C37</f>
        <v>30000000</v>
      </c>
      <c r="D38" s="17"/>
    </row>
    <row r="39" customFormat="false" ht="25.5" hidden="false" customHeight="true" outlineLevel="0" collapsed="false">
      <c r="A39" s="7"/>
      <c r="B39" s="15" t="s">
        <v>72</v>
      </c>
      <c r="C39" s="16" t="n">
        <f aca="false">C38/2</f>
        <v>15000000</v>
      </c>
      <c r="D39" s="17" t="s">
        <v>73</v>
      </c>
    </row>
    <row r="41" customFormat="false" ht="15" hidden="false" customHeight="false" outlineLevel="0" collapsed="false">
      <c r="B41" s="23" t="s">
        <v>74</v>
      </c>
      <c r="C41" s="23"/>
      <c r="D41" s="23"/>
    </row>
    <row r="43" customFormat="false" ht="15" hidden="false" customHeight="false" outlineLevel="0" collapsed="false">
      <c r="B43" s="24" t="s">
        <v>75</v>
      </c>
    </row>
    <row r="44" customFormat="false" ht="15" hidden="false" customHeight="false" outlineLevel="0" collapsed="false">
      <c r="B44" s="25" t="s">
        <v>76</v>
      </c>
    </row>
    <row r="45" customFormat="false" ht="15" hidden="false" customHeight="false" outlineLevel="0" collapsed="false">
      <c r="B45" s="26" t="s">
        <v>77</v>
      </c>
    </row>
    <row r="46" customFormat="false" ht="15" hidden="false" customHeight="false" outlineLevel="0" collapsed="false">
      <c r="B46" s="3" t="s">
        <v>78</v>
      </c>
      <c r="C46" s="3"/>
      <c r="D46" s="3"/>
    </row>
  </sheetData>
  <mergeCells count="4">
    <mergeCell ref="B3:D3"/>
    <mergeCell ref="B4:D4"/>
    <mergeCell ref="B41:D41"/>
    <mergeCell ref="B46:D46"/>
  </mergeCells>
  <dataValidations count="1">
    <dataValidation allowBlank="false" error="Enter a percentage between 0% and 100%" errorStyle="stop" operator="between" showDropDown="false" showErrorMessage="true" showInputMessage="false" sqref="C23" type="decimal">
      <formula1>0</formula1>
      <formula2>1</formula2>
    </dataValidation>
  </dataValidations>
  <hyperlinks>
    <hyperlink ref="B45" r:id="rId1" display="https://payhip.com/b/TXqP6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2026-10-01T07:16:51Z</dcterms:created>
  <dc:creator>openpyxl</dc:creator>
  <dc:description/>
  <dc:language>en-US</dc:language>
  <cp:lastModifiedBy/>
  <dcterms:modified xsi:type="dcterms:W3CDTF">2026-10-01T07:16:51Z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